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2"/>
  </bookViews>
  <sheets>
    <sheet name=" Раздел 1 на 01.01.2019" sheetId="3" r:id="rId1"/>
    <sheet name=" Раздел 2 на 01.01.2019 " sheetId="5" r:id="rId2"/>
    <sheet name=" Раздел 3 на 01.01.2019" sheetId="6" r:id="rId3"/>
  </sheets>
  <definedNames>
    <definedName name="_xlnm.Print_Titles" localSheetId="0">' Раздел 1 на 01.01.2019'!$6:$7</definedName>
    <definedName name="_xlnm.Print_Titles" localSheetId="1">' Раздел 2 на 01.01.2019 '!$3:$4</definedName>
    <definedName name="_xlnm.Print_Titles" localSheetId="2">' Раздел 3 на 01.01.2019'!$3:$4</definedName>
  </definedNames>
  <calcPr calcId="144525"/>
</workbook>
</file>

<file path=xl/calcChain.xml><?xml version="1.0" encoding="utf-8"?>
<calcChain xmlns="http://schemas.openxmlformats.org/spreadsheetml/2006/main">
  <c r="I8" i="3" l="1"/>
  <c r="J10" i="3" l="1"/>
  <c r="M5" i="6" l="1"/>
  <c r="D13" i="5"/>
  <c r="E12" i="5"/>
  <c r="D12" i="5"/>
  <c r="H10" i="3" l="1"/>
  <c r="E13" i="5" s="1"/>
  <c r="M6" i="6" l="1"/>
  <c r="I10" i="3" l="1"/>
  <c r="N5" i="6" l="1"/>
  <c r="N6" i="6" s="1"/>
  <c r="F13" i="5"/>
</calcChain>
</file>

<file path=xl/sharedStrings.xml><?xml version="1.0" encoding="utf-8"?>
<sst xmlns="http://schemas.openxmlformats.org/spreadsheetml/2006/main" count="94" uniqueCount="78">
  <si>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</si>
  <si>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</si>
  <si>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</si>
  <si>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</si>
  <si>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</si>
  <si>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</si>
  <si>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</si>
  <si>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</si>
  <si>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</si>
  <si>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</si>
  <si>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</si>
  <si>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</si>
  <si>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</si>
  <si>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</si>
  <si>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</si>
  <si>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</si>
  <si>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</si>
  <si>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</si>
  <si>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</si>
  <si>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</si>
  <si>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</si>
  <si>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</si>
  <si>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</si>
  <si>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</si>
  <si>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</si>
  <si>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</si>
  <si>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</si>
  <si>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</si>
  <si>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</si>
  <si>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</si>
  <si>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</si>
  <si>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</si>
  <si>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</si>
  <si>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</si>
  <si>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</si>
  <si>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</si>
  <si>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</si>
  <si>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</si>
  <si>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</si>
  <si>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</si>
  <si>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</si>
  <si>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</si>
  <si>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Всего:</t>
  </si>
  <si>
    <t>с.п. Черниговское  Прохладненского мунициапального района</t>
  </si>
  <si>
    <t>1-10112 - 0001</t>
  </si>
  <si>
    <t>3 - 0001</t>
  </si>
  <si>
    <t>Здание дома культуры</t>
  </si>
  <si>
    <t>Усилитель</t>
  </si>
  <si>
    <t>Ноутбук</t>
  </si>
  <si>
    <t>2 - 10134 - 0005</t>
  </si>
  <si>
    <t>КБР, Прохладненский район х. Саратовский, ул. Садовая, 26</t>
  </si>
  <si>
    <t>244,7 кв.м.</t>
  </si>
  <si>
    <t>Туалет</t>
  </si>
  <si>
    <t>1-10112 - 0002</t>
  </si>
  <si>
    <t>МКУК "Саратовский клуб с.п. Черниговское"</t>
  </si>
  <si>
    <t>Клавишный инструмент</t>
  </si>
  <si>
    <t xml:space="preserve">Киноаппаратура </t>
  </si>
  <si>
    <t>Микшерный пульт</t>
  </si>
  <si>
    <t>Муниципальное казенное учреждение культуры "Саратовский клуб  сельского поселения Черниговское "</t>
  </si>
  <si>
    <t>КБР, Прохладненский район, х. Саратовский, ул. Садовая, 26</t>
  </si>
  <si>
    <t>ОГРН 1060716001609</t>
  </si>
  <si>
    <t>Заведующая МКУК "Саратовский клуб с.п. Черниговское"</t>
  </si>
  <si>
    <t>Гончарова Л.В.</t>
  </si>
  <si>
    <t>Муниципальное образование с.п. Черниговское</t>
  </si>
  <si>
    <t>2 - 10134 - 0003</t>
  </si>
  <si>
    <t>2 - 10134 - 004</t>
  </si>
  <si>
    <t>2 - 10134 - 0006</t>
  </si>
  <si>
    <t>2 - 10134 - 0007</t>
  </si>
  <si>
    <t>компакт. Микшерный пульт</t>
  </si>
  <si>
    <t>Газовый счетчик</t>
  </si>
  <si>
    <t>2 - 10134 - 0008</t>
  </si>
  <si>
    <t>2 - 10134 - 0009</t>
  </si>
  <si>
    <t>07:04:3000000:90</t>
  </si>
  <si>
    <t xml:space="preserve">Местная администрация с.п. Черниговское Прохладненского муниципального района </t>
  </si>
  <si>
    <t>Собственность № 07:04:3000000:90-07/034/2019-1      Постановление "О передачи объектов культуры" № 875 от 10.12.1997г.</t>
  </si>
  <si>
    <t xml:space="preserve">Главный специалист - главный бухгалтер  местной администрации </t>
  </si>
  <si>
    <t>Халилова З.Ю.</t>
  </si>
  <si>
    <t>муниципального имущества МКУК "Саратовский клуб сельского поселения Черниговское" Прохладненского муниципального района КБР по состоянию на 01.01.2020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</si>
</sst>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rgb="FF34343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4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0"/>
  <sheetViews>
    <sheetView workbookViewId="0">
      <selection activeCell="I8" sqref="I8"/>
    </sheetView>
  </sheetViews>
  <sheetFormatPr defaultRowHeight="15" x14ac:dyDescent="0.25"/>
  <cols>
    <col min="1" max="1" width="4" customWidth="1"/>
    <col min="2" max="2" width="10.5703125" customWidth="1"/>
    <col min="3" max="3" width="11.42578125" customWidth="1"/>
    <col min="4" max="4" width="11.5703125" customWidth="1"/>
    <col min="5" max="5" width="10" customWidth="1"/>
    <col min="6" max="6" width="10.140625" customWidth="1"/>
    <col min="7" max="7" width="11.42578125" style="51" customWidth="1"/>
    <col min="8" max="8" width="11" customWidth="1"/>
    <col min="9" max="9" width="10.140625" customWidth="1"/>
    <col min="10" max="10" width="11.4257812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74" t="s">
        <v>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30.75" customHeight="1" x14ac:dyDescent="0.25">
      <c r="A2" s="73" t="s">
        <v>77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x14ac:dyDescent="0.25">
      <c r="A3" s="3"/>
      <c r="B3" s="3"/>
      <c r="C3" s="4"/>
      <c r="D3" s="4"/>
      <c r="E3" s="4"/>
      <c r="F3" s="4"/>
      <c r="G3" s="48"/>
      <c r="H3" s="4"/>
      <c r="I3" s="4"/>
      <c r="J3" s="4"/>
      <c r="K3" s="4"/>
      <c r="L3" s="4"/>
      <c r="M3" s="4"/>
      <c r="N3" s="4"/>
      <c r="O3" s="4"/>
    </row>
    <row r="4" spans="1:15" x14ac:dyDescent="0.25">
      <c r="A4" s="11"/>
      <c r="B4" s="11"/>
      <c r="C4" s="71" t="s">
        <v>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15.75" x14ac:dyDescent="0.25">
      <c r="A5" s="11"/>
      <c r="B5" s="11"/>
      <c r="C5" s="72" t="s">
        <v>16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145.5" customHeight="1" x14ac:dyDescent="0.25">
      <c r="A6" s="40" t="s">
        <v>30</v>
      </c>
      <c r="B6" s="40" t="s">
        <v>31</v>
      </c>
      <c r="C6" s="40" t="s">
        <v>3</v>
      </c>
      <c r="D6" s="40" t="s">
        <v>4</v>
      </c>
      <c r="E6" s="40" t="s">
        <v>5</v>
      </c>
      <c r="F6" s="40" t="s">
        <v>15</v>
      </c>
      <c r="G6" s="40" t="s">
        <v>7</v>
      </c>
      <c r="H6" s="40" t="s">
        <v>8</v>
      </c>
      <c r="I6" s="40" t="s">
        <v>9</v>
      </c>
      <c r="J6" s="40" t="s">
        <v>32</v>
      </c>
      <c r="K6" s="40" t="s">
        <v>10</v>
      </c>
      <c r="L6" s="40" t="s">
        <v>11</v>
      </c>
      <c r="M6" s="40" t="s">
        <v>12</v>
      </c>
      <c r="N6" s="40" t="s">
        <v>13</v>
      </c>
      <c r="O6" s="40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9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123.75" x14ac:dyDescent="0.25">
      <c r="A8" s="9">
        <v>1</v>
      </c>
      <c r="B8" s="35" t="s">
        <v>44</v>
      </c>
      <c r="C8" s="46" t="s">
        <v>46</v>
      </c>
      <c r="D8" s="46" t="s">
        <v>50</v>
      </c>
      <c r="E8" s="46" t="s">
        <v>72</v>
      </c>
      <c r="F8" s="62" t="s">
        <v>51</v>
      </c>
      <c r="G8" s="19">
        <v>238854.82</v>
      </c>
      <c r="H8" s="19">
        <v>124142</v>
      </c>
      <c r="I8" s="19">
        <f>G8-H8</f>
        <v>114712.82</v>
      </c>
      <c r="J8" s="70">
        <v>4298501.95</v>
      </c>
      <c r="K8" s="27">
        <v>43553</v>
      </c>
      <c r="L8" s="16"/>
      <c r="M8" s="46" t="s">
        <v>74</v>
      </c>
      <c r="N8" s="46" t="s">
        <v>73</v>
      </c>
      <c r="O8" s="16"/>
    </row>
    <row r="9" spans="1:15" ht="56.25" x14ac:dyDescent="0.25">
      <c r="A9" s="9">
        <v>2</v>
      </c>
      <c r="B9" s="35" t="s">
        <v>53</v>
      </c>
      <c r="C9" s="46" t="s">
        <v>52</v>
      </c>
      <c r="D9" s="46" t="s">
        <v>50</v>
      </c>
      <c r="E9" s="46"/>
      <c r="F9" s="62"/>
      <c r="G9" s="19">
        <v>24520.89</v>
      </c>
      <c r="H9" s="19">
        <v>24520.89</v>
      </c>
      <c r="I9" s="15">
        <v>0</v>
      </c>
      <c r="J9" s="58"/>
      <c r="K9" s="27"/>
      <c r="L9" s="16"/>
      <c r="M9" s="46"/>
      <c r="N9" s="46" t="s">
        <v>63</v>
      </c>
      <c r="O9" s="16"/>
    </row>
    <row r="10" spans="1:15" x14ac:dyDescent="0.25">
      <c r="A10" s="24"/>
      <c r="B10" s="14"/>
      <c r="C10" s="33" t="s">
        <v>33</v>
      </c>
      <c r="D10" s="28"/>
      <c r="E10" s="23"/>
      <c r="F10" s="16"/>
      <c r="G10" s="34">
        <v>263375.71000000002</v>
      </c>
      <c r="H10" s="34">
        <f>H8+H9</f>
        <v>148662.89000000001</v>
      </c>
      <c r="I10" s="59">
        <f>SUM(I8:I8)</f>
        <v>114712.82</v>
      </c>
      <c r="J10" s="39">
        <f>J8</f>
        <v>4298501.95</v>
      </c>
      <c r="K10" s="37"/>
      <c r="L10" s="37"/>
      <c r="M10" s="38"/>
      <c r="N10" s="38"/>
      <c r="O10" s="39"/>
    </row>
    <row r="11" spans="1:15" x14ac:dyDescent="0.25">
      <c r="G11"/>
    </row>
    <row r="12" spans="1:15" x14ac:dyDescent="0.25">
      <c r="G12"/>
    </row>
    <row r="13" spans="1:15" x14ac:dyDescent="0.25">
      <c r="G13"/>
    </row>
    <row r="14" spans="1:15" x14ac:dyDescent="0.25">
      <c r="G14"/>
    </row>
    <row r="15" spans="1:15" x14ac:dyDescent="0.25">
      <c r="G15"/>
    </row>
    <row r="23" spans="1:16" ht="89.25" customHeight="1" x14ac:dyDescent="0.25"/>
    <row r="24" spans="1:16" ht="77.25" customHeight="1" x14ac:dyDescent="0.25"/>
    <row r="25" spans="1:16" ht="77.25" customHeight="1" x14ac:dyDescent="0.25"/>
    <row r="26" spans="1:16" s="52" customFormat="1" ht="89.25" customHeight="1" x14ac:dyDescent="0.25">
      <c r="A26"/>
      <c r="B26"/>
      <c r="C26"/>
      <c r="D26"/>
      <c r="E26"/>
      <c r="F26"/>
      <c r="G26" s="51"/>
      <c r="H26"/>
      <c r="I26"/>
      <c r="J26"/>
      <c r="K26"/>
      <c r="L26"/>
      <c r="M26"/>
      <c r="N26"/>
      <c r="O26"/>
      <c r="P26"/>
    </row>
    <row r="27" spans="1:16" s="52" customFormat="1" ht="89.25" customHeight="1" x14ac:dyDescent="0.25">
      <c r="A27"/>
      <c r="B27"/>
      <c r="C27"/>
      <c r="D27"/>
      <c r="E27"/>
      <c r="F27"/>
      <c r="G27" s="51"/>
      <c r="H27"/>
      <c r="I27"/>
      <c r="J27"/>
      <c r="K27"/>
      <c r="L27"/>
      <c r="M27"/>
      <c r="N27"/>
      <c r="O27"/>
      <c r="P27"/>
    </row>
    <row r="28" spans="1:16" s="52" customFormat="1" ht="89.25" customHeight="1" x14ac:dyDescent="0.25">
      <c r="A28"/>
      <c r="B28"/>
      <c r="C28"/>
      <c r="D28"/>
      <c r="E28"/>
      <c r="F28"/>
      <c r="G28" s="51"/>
      <c r="H28"/>
      <c r="I28"/>
      <c r="J28"/>
      <c r="K28"/>
      <c r="L28"/>
      <c r="M28"/>
      <c r="N28"/>
      <c r="O28"/>
      <c r="P28"/>
    </row>
    <row r="29" spans="1:16" s="52" customFormat="1" ht="89.25" customHeight="1" x14ac:dyDescent="0.25">
      <c r="A29"/>
      <c r="B29"/>
      <c r="C29"/>
      <c r="D29"/>
      <c r="E29"/>
      <c r="F29"/>
      <c r="G29" s="51"/>
      <c r="H29"/>
      <c r="I29"/>
      <c r="J29"/>
      <c r="K29"/>
      <c r="L29"/>
      <c r="M29"/>
      <c r="N29"/>
      <c r="O29"/>
      <c r="P29"/>
    </row>
    <row r="30" spans="1:16" s="52" customFormat="1" ht="89.25" customHeight="1" x14ac:dyDescent="0.25">
      <c r="A30"/>
      <c r="B30"/>
      <c r="C30"/>
      <c r="D30"/>
      <c r="E30"/>
      <c r="F30"/>
      <c r="G30" s="51"/>
      <c r="H30"/>
      <c r="I30"/>
      <c r="J30"/>
      <c r="K30"/>
      <c r="L30"/>
      <c r="M30"/>
      <c r="N30"/>
      <c r="O30"/>
      <c r="P30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1"/>
  <sheetViews>
    <sheetView topLeftCell="A7" workbookViewId="0">
      <selection activeCell="G14" sqref="G14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51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25"/>
      <c r="B1" s="11"/>
      <c r="C1" s="76" t="s">
        <v>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5.75" x14ac:dyDescent="0.25">
      <c r="A2" s="25"/>
      <c r="B2" s="11"/>
      <c r="C2" s="76" t="s">
        <v>17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92.25" customHeight="1" x14ac:dyDescent="0.25">
      <c r="A3" s="29" t="s">
        <v>30</v>
      </c>
      <c r="B3" s="29" t="s">
        <v>31</v>
      </c>
      <c r="C3" s="42" t="s">
        <v>6</v>
      </c>
      <c r="D3" s="42" t="s">
        <v>7</v>
      </c>
      <c r="E3" s="42" t="s">
        <v>8</v>
      </c>
      <c r="F3" s="42" t="s">
        <v>9</v>
      </c>
      <c r="G3" s="77" t="s">
        <v>40</v>
      </c>
      <c r="H3" s="77"/>
      <c r="I3" s="77" t="s">
        <v>39</v>
      </c>
      <c r="J3" s="77"/>
      <c r="K3" s="77" t="s">
        <v>38</v>
      </c>
      <c r="L3" s="77"/>
      <c r="M3" s="42" t="s">
        <v>36</v>
      </c>
      <c r="N3" s="77" t="s">
        <v>37</v>
      </c>
      <c r="O3" s="77"/>
    </row>
    <row r="4" spans="1:15" x14ac:dyDescent="0.25">
      <c r="A4" s="13">
        <v>1</v>
      </c>
      <c r="B4" s="13">
        <v>2</v>
      </c>
      <c r="C4" s="43">
        <v>3</v>
      </c>
      <c r="D4" s="43">
        <v>4</v>
      </c>
      <c r="E4" s="43">
        <v>5</v>
      </c>
      <c r="F4" s="43">
        <v>6</v>
      </c>
      <c r="G4" s="75">
        <v>7</v>
      </c>
      <c r="H4" s="75"/>
      <c r="I4" s="75">
        <v>8</v>
      </c>
      <c r="J4" s="75"/>
      <c r="K4" s="75">
        <v>9</v>
      </c>
      <c r="L4" s="75"/>
      <c r="M4" s="43">
        <v>10</v>
      </c>
      <c r="N4" s="75">
        <v>11</v>
      </c>
      <c r="O4" s="75"/>
    </row>
    <row r="5" spans="1:15" ht="45" x14ac:dyDescent="0.25">
      <c r="A5" s="12">
        <v>3</v>
      </c>
      <c r="B5" s="41" t="s">
        <v>64</v>
      </c>
      <c r="C5" s="44" t="s">
        <v>55</v>
      </c>
      <c r="D5" s="20">
        <v>54348.49</v>
      </c>
      <c r="E5" s="20">
        <v>54348.49</v>
      </c>
      <c r="F5" s="18">
        <v>0</v>
      </c>
      <c r="G5" s="60">
        <v>37043</v>
      </c>
      <c r="H5" s="56"/>
      <c r="I5" s="78"/>
      <c r="J5" s="83"/>
      <c r="K5" s="84"/>
      <c r="L5" s="85"/>
      <c r="M5" s="46" t="s">
        <v>54</v>
      </c>
      <c r="N5" s="78"/>
      <c r="O5" s="83"/>
    </row>
    <row r="6" spans="1:15" ht="45" x14ac:dyDescent="0.25">
      <c r="A6" s="12">
        <v>4</v>
      </c>
      <c r="B6" s="41" t="s">
        <v>65</v>
      </c>
      <c r="C6" s="44" t="s">
        <v>56</v>
      </c>
      <c r="D6" s="20">
        <v>43953.84</v>
      </c>
      <c r="E6" s="20">
        <v>43953.84</v>
      </c>
      <c r="F6" s="18">
        <v>0</v>
      </c>
      <c r="G6" s="60">
        <v>33573</v>
      </c>
      <c r="H6" s="56"/>
      <c r="I6" s="78"/>
      <c r="J6" s="83"/>
      <c r="K6" s="84"/>
      <c r="L6" s="85"/>
      <c r="M6" s="46" t="s">
        <v>54</v>
      </c>
      <c r="N6" s="78"/>
      <c r="O6" s="83"/>
    </row>
    <row r="7" spans="1:15" ht="45" x14ac:dyDescent="0.25">
      <c r="A7" s="12">
        <v>5</v>
      </c>
      <c r="B7" s="41" t="s">
        <v>49</v>
      </c>
      <c r="C7" s="44" t="s">
        <v>47</v>
      </c>
      <c r="D7" s="20">
        <v>35021.699999999997</v>
      </c>
      <c r="E7" s="20">
        <v>35021.699999999997</v>
      </c>
      <c r="F7" s="18">
        <v>0</v>
      </c>
      <c r="G7" s="60">
        <v>37043</v>
      </c>
      <c r="H7" s="56"/>
      <c r="I7" s="78"/>
      <c r="J7" s="83"/>
      <c r="K7" s="84"/>
      <c r="L7" s="85"/>
      <c r="M7" s="46" t="s">
        <v>54</v>
      </c>
      <c r="N7" s="78"/>
      <c r="O7" s="83"/>
    </row>
    <row r="8" spans="1:15" ht="45" x14ac:dyDescent="0.25">
      <c r="A8" s="12">
        <v>6</v>
      </c>
      <c r="B8" s="41" t="s">
        <v>66</v>
      </c>
      <c r="C8" s="44" t="s">
        <v>48</v>
      </c>
      <c r="D8" s="19">
        <v>16905</v>
      </c>
      <c r="E8" s="19">
        <v>16905</v>
      </c>
      <c r="F8" s="18">
        <v>0</v>
      </c>
      <c r="G8" s="81">
        <v>39783</v>
      </c>
      <c r="H8" s="82"/>
      <c r="I8" s="78"/>
      <c r="J8" s="79"/>
      <c r="K8" s="78"/>
      <c r="L8" s="79"/>
      <c r="M8" s="46" t="s">
        <v>54</v>
      </c>
      <c r="N8" s="78"/>
      <c r="O8" s="83"/>
    </row>
    <row r="9" spans="1:15" ht="45" x14ac:dyDescent="0.25">
      <c r="A9" s="12">
        <v>7</v>
      </c>
      <c r="B9" s="41" t="s">
        <v>67</v>
      </c>
      <c r="C9" s="44" t="s">
        <v>57</v>
      </c>
      <c r="D9" s="20">
        <v>17248</v>
      </c>
      <c r="E9" s="20">
        <v>17248</v>
      </c>
      <c r="F9" s="18">
        <v>0</v>
      </c>
      <c r="G9" s="60">
        <v>38322</v>
      </c>
      <c r="H9" s="56"/>
      <c r="I9" s="78"/>
      <c r="J9" s="83"/>
      <c r="K9" s="84"/>
      <c r="L9" s="85"/>
      <c r="M9" s="46" t="s">
        <v>54</v>
      </c>
      <c r="N9" s="78"/>
      <c r="O9" s="83"/>
    </row>
    <row r="10" spans="1:15" ht="45" x14ac:dyDescent="0.25">
      <c r="A10" s="12">
        <v>8</v>
      </c>
      <c r="B10" s="41" t="s">
        <v>70</v>
      </c>
      <c r="C10" s="44" t="s">
        <v>68</v>
      </c>
      <c r="D10" s="20">
        <v>5850</v>
      </c>
      <c r="E10" s="20">
        <v>5850</v>
      </c>
      <c r="F10" s="18">
        <v>0</v>
      </c>
      <c r="G10" s="69">
        <v>2008</v>
      </c>
      <c r="H10" s="56"/>
      <c r="I10" s="65"/>
      <c r="J10" s="66"/>
      <c r="K10" s="67"/>
      <c r="L10" s="68"/>
      <c r="M10" s="46" t="s">
        <v>54</v>
      </c>
      <c r="N10" s="65"/>
      <c r="O10" s="66"/>
    </row>
    <row r="11" spans="1:15" ht="45" x14ac:dyDescent="0.25">
      <c r="A11" s="12">
        <v>9</v>
      </c>
      <c r="B11" s="41" t="s">
        <v>71</v>
      </c>
      <c r="C11" s="44" t="s">
        <v>69</v>
      </c>
      <c r="D11" s="20">
        <v>4300</v>
      </c>
      <c r="E11" s="20">
        <v>4300</v>
      </c>
      <c r="F11" s="18">
        <v>0</v>
      </c>
      <c r="G11" s="69">
        <v>2005</v>
      </c>
      <c r="H11" s="56"/>
      <c r="I11" s="65"/>
      <c r="J11" s="66"/>
      <c r="K11" s="67"/>
      <c r="L11" s="68"/>
      <c r="M11" s="46" t="s">
        <v>54</v>
      </c>
      <c r="N11" s="65"/>
      <c r="O11" s="66"/>
    </row>
    <row r="12" spans="1:15" x14ac:dyDescent="0.25">
      <c r="A12" s="45"/>
      <c r="B12" s="61" t="s">
        <v>33</v>
      </c>
      <c r="C12" s="32"/>
      <c r="D12" s="31">
        <f>D5+D11+D10+D9+D8+D7+D6</f>
        <v>177627.03</v>
      </c>
      <c r="E12" s="31">
        <f>E11+E10+E9+E8+E7+E6+E5</f>
        <v>177627.03</v>
      </c>
      <c r="F12" s="47">
        <v>0</v>
      </c>
      <c r="G12" s="54"/>
      <c r="H12" s="55"/>
      <c r="I12" s="78"/>
      <c r="J12" s="79"/>
      <c r="K12" s="78"/>
      <c r="L12" s="79"/>
      <c r="M12" s="30"/>
      <c r="N12" s="78"/>
      <c r="O12" s="79"/>
    </row>
    <row r="13" spans="1:15" ht="21.75" customHeight="1" x14ac:dyDescent="0.25">
      <c r="A13" s="12"/>
      <c r="B13" s="21" t="s">
        <v>42</v>
      </c>
      <c r="C13" s="17"/>
      <c r="D13" s="22">
        <f>D12+' Раздел 1 на 01.01.2019'!G10</f>
        <v>441002.74</v>
      </c>
      <c r="E13" s="22">
        <f>E12+' Раздел 1 на 01.01.2019'!H10</f>
        <v>326289.92000000004</v>
      </c>
      <c r="F13" s="59">
        <f>F12+' Раздел 1 на 01.01.2019'!I10</f>
        <v>114712.82</v>
      </c>
      <c r="G13" s="80"/>
      <c r="H13" s="79"/>
      <c r="I13" s="78"/>
      <c r="J13" s="79"/>
      <c r="K13" s="78"/>
      <c r="L13" s="79"/>
      <c r="M13" s="30"/>
      <c r="N13" s="78"/>
      <c r="O13" s="79"/>
    </row>
    <row r="14" spans="1:15" ht="70.5" customHeight="1" x14ac:dyDescent="0.25"/>
    <row r="26" ht="75" customHeight="1" x14ac:dyDescent="0.25"/>
    <row r="27" ht="85.5" customHeight="1" x14ac:dyDescent="0.25"/>
    <row r="28" ht="75" customHeight="1" x14ac:dyDescent="0.25"/>
    <row r="29" ht="75" customHeight="1" x14ac:dyDescent="0.25"/>
    <row r="30" ht="75" customHeight="1" x14ac:dyDescent="0.25"/>
    <row r="31" ht="75" customHeight="1" x14ac:dyDescent="0.25"/>
  </sheetData>
  <mergeCells count="33">
    <mergeCell ref="N8:O8"/>
    <mergeCell ref="N9:O9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G8:H8"/>
    <mergeCell ref="I8:J8"/>
    <mergeCell ref="K8:L8"/>
    <mergeCell ref="I9:J9"/>
    <mergeCell ref="K9:L9"/>
    <mergeCell ref="I13:J13"/>
    <mergeCell ref="K13:L13"/>
    <mergeCell ref="N13:O13"/>
    <mergeCell ref="G13:H13"/>
    <mergeCell ref="I12:J12"/>
    <mergeCell ref="K12:L12"/>
    <mergeCell ref="N12:O12"/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abSelected="1" workbookViewId="0">
      <selection activeCell="N5" sqref="N5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51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25"/>
      <c r="B1" s="11"/>
      <c r="C1" s="88" t="s">
        <v>18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41.25" customHeight="1" x14ac:dyDescent="0.25">
      <c r="A2" s="25"/>
      <c r="B2" s="11"/>
      <c r="C2" s="89" t="s">
        <v>19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ht="138" customHeight="1" x14ac:dyDescent="0.25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91" t="s">
        <v>24</v>
      </c>
      <c r="H3" s="91"/>
      <c r="I3" s="92" t="s">
        <v>25</v>
      </c>
      <c r="J3" s="92"/>
      <c r="K3" s="92" t="s">
        <v>26</v>
      </c>
      <c r="L3" s="92"/>
      <c r="M3" s="13" t="s">
        <v>27</v>
      </c>
      <c r="N3" s="13" t="s">
        <v>28</v>
      </c>
      <c r="O3" s="13" t="s">
        <v>29</v>
      </c>
    </row>
    <row r="4" spans="1:15" x14ac:dyDescent="0.25">
      <c r="A4" s="24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86">
        <v>7</v>
      </c>
      <c r="H4" s="87"/>
      <c r="I4" s="86">
        <v>9</v>
      </c>
      <c r="J4" s="87"/>
      <c r="K4" s="86">
        <v>10</v>
      </c>
      <c r="L4" s="87"/>
      <c r="M4" s="6">
        <v>11</v>
      </c>
      <c r="N4" s="6">
        <v>12</v>
      </c>
      <c r="O4" s="6">
        <v>13</v>
      </c>
    </row>
    <row r="5" spans="1:15" ht="90" customHeight="1" x14ac:dyDescent="0.25">
      <c r="A5" s="24">
        <v>8</v>
      </c>
      <c r="B5" s="36" t="s">
        <v>45</v>
      </c>
      <c r="C5" s="64" t="s">
        <v>58</v>
      </c>
      <c r="D5" s="57" t="s">
        <v>41</v>
      </c>
      <c r="E5" s="53" t="s">
        <v>59</v>
      </c>
      <c r="F5" s="5" t="s">
        <v>60</v>
      </c>
      <c r="G5" s="86"/>
      <c r="H5" s="87"/>
      <c r="I5" s="86"/>
      <c r="J5" s="87"/>
      <c r="K5" s="86"/>
      <c r="L5" s="87"/>
      <c r="M5" s="19">
        <f>' Раздел 2 на 01.01.2019 '!D13</f>
        <v>441002.74</v>
      </c>
      <c r="N5" s="63">
        <f>' Раздел 2 на 01.01.2019 '!F13</f>
        <v>114712.82</v>
      </c>
      <c r="O5" s="24">
        <v>1</v>
      </c>
    </row>
    <row r="6" spans="1:15" x14ac:dyDescent="0.25">
      <c r="A6" s="24"/>
      <c r="B6" s="21" t="s">
        <v>42</v>
      </c>
      <c r="C6" s="32"/>
      <c r="D6" s="10"/>
      <c r="E6" s="10"/>
      <c r="F6" s="10"/>
      <c r="G6" s="93"/>
      <c r="H6" s="94"/>
      <c r="I6" s="93"/>
      <c r="J6" s="94"/>
      <c r="K6" s="95"/>
      <c r="L6" s="96"/>
      <c r="M6" s="26">
        <f>SUM(M5:M5)</f>
        <v>441002.74</v>
      </c>
      <c r="N6" s="26">
        <f>SUM(N5:N5)</f>
        <v>114712.82</v>
      </c>
      <c r="O6" s="24">
        <v>1</v>
      </c>
    </row>
    <row r="7" spans="1:15" x14ac:dyDescent="0.25">
      <c r="A7" s="2"/>
      <c r="B7" s="2"/>
      <c r="C7" s="2"/>
      <c r="D7" s="2"/>
      <c r="E7" s="2"/>
      <c r="F7" s="2"/>
      <c r="G7" s="50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61</v>
      </c>
      <c r="C8" s="2"/>
      <c r="D8" s="2"/>
      <c r="E8" s="2"/>
      <c r="F8" s="2"/>
      <c r="G8" s="50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34</v>
      </c>
      <c r="C9" s="2"/>
      <c r="D9" s="2"/>
      <c r="E9" s="2"/>
      <c r="F9" s="2"/>
      <c r="G9" s="50"/>
      <c r="H9" s="2"/>
      <c r="I9" s="2" t="s">
        <v>62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50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35</v>
      </c>
      <c r="C11" s="2"/>
      <c r="D11" s="2"/>
      <c r="E11" s="2"/>
      <c r="F11" s="2"/>
      <c r="G11" s="50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75</v>
      </c>
      <c r="C12" s="2"/>
      <c r="D12" s="2"/>
      <c r="E12" s="2"/>
      <c r="F12" s="2"/>
      <c r="G12" s="50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43</v>
      </c>
      <c r="C13" s="2"/>
      <c r="D13" s="2"/>
      <c r="E13" s="2"/>
      <c r="F13" s="2"/>
      <c r="G13" s="50"/>
      <c r="H13" s="2"/>
      <c r="I13" s="2" t="s">
        <v>76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G5:H5"/>
    <mergeCell ref="I5:J5"/>
    <mergeCell ref="K5:L5"/>
    <mergeCell ref="G4:H4"/>
    <mergeCell ref="I4:J4"/>
    <mergeCell ref="K4:L4"/>
    <mergeCell ref="C1:O1"/>
    <mergeCell ref="C2:O2"/>
    <mergeCell ref="G3:H3"/>
    <mergeCell ref="I3:J3"/>
    <mergeCell ref="K3:L3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01.01.2019</vt:lpstr>
      <vt:lpstr> Раздел 2 на 01.01.2019 </vt:lpstr>
      <vt:lpstr> Раздел 3 на 01.01.2019</vt:lpstr>
      <vt:lpstr>' Раздел 1 на 01.01.2019'!Заголовки_для_печати</vt:lpstr>
      <vt:lpstr>' Раздел 2 на 01.01.2019 '!Заголовки_для_печати</vt:lpstr>
      <vt:lpstr>' Раздел 3 на 01.01.2019'!Заголовки_для_печати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2020-05-16T09:58:38Z</dcterms:modified>
</cp:coreProperties>
</file>